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5" yWindow="45" windowWidth="11955" windowHeight="12435" activeTab="1"/>
  </bookViews>
  <sheets>
    <sheet name="ING Cesky f.p.trhu" sheetId="3" r:id="rId1"/>
    <sheet name="ING Slovensky dluhopisovy f." sheetId="2" r:id="rId2"/>
  </sheets>
  <definedNames>
    <definedName name="gd">'ING Cesky f.p.trhu'!$D$19</definedName>
    <definedName name="ghl">'ING Cesky f.p.trhu'!$D$20</definedName>
    <definedName name="i_201_003_001_002">'ING Slovensky dluhopisovy f.'!#REF!</definedName>
    <definedName name="i_201_003_004_002">'ING Slovensky dluhopisovy f.'!#REF!</definedName>
    <definedName name="i_201_003_008_002">'ING Slovensky dluhopisovy f.'!$C$18</definedName>
    <definedName name="i_201_003_009_002">'ING Slovensky dluhopisovy f.'!$C$19</definedName>
    <definedName name="i_201_003_010_002">'ING Slovensky dluhopisovy f.'!$C$20</definedName>
    <definedName name="i_201_003_011_002">'ING Slovensky dluhopisovy f.'!$C$21</definedName>
    <definedName name="i_201_003_012_002">'ING Slovensky dluhopisovy f.'!$C$22</definedName>
    <definedName name="i_201_003_020_002">'ING Slovensky dluhopisovy f.'!$C$30</definedName>
    <definedName name="i_201_003_021_002">'ING Slovensky dluhopisovy f.'!$C$31</definedName>
    <definedName name="i_201_003_022_002">'ING Slovensky dluhopisovy f.'!$C$32</definedName>
    <definedName name="i_201_003_023_002">'ING Slovensky dluhopisovy f.'!$C$33</definedName>
    <definedName name="i_201_003_027_002">'ING Slovensky dluhopisovy f.'!$C$37</definedName>
  </definedNames>
  <calcPr calcId="145621"/>
</workbook>
</file>

<file path=xl/calcChain.xml><?xml version="1.0" encoding="utf-8"?>
<calcChain xmlns="http://schemas.openxmlformats.org/spreadsheetml/2006/main">
  <c r="C13" i="2" l="1"/>
  <c r="C14" i="2"/>
  <c r="B18" i="3"/>
  <c r="B21" i="3"/>
  <c r="B40" i="3"/>
  <c r="B44" i="3"/>
  <c r="B29" i="3"/>
  <c r="B47" i="3"/>
  <c r="B49" i="3" s="1"/>
  <c r="C18" i="3"/>
  <c r="C21" i="3"/>
  <c r="C40" i="3"/>
  <c r="C44" i="3"/>
  <c r="C47" i="3"/>
  <c r="B50" i="3"/>
  <c r="B17" i="2"/>
  <c r="B20" i="2"/>
  <c r="C17" i="2"/>
  <c r="C20" i="2"/>
  <c r="B49" i="2"/>
  <c r="C28" i="2"/>
  <c r="C46" i="2" s="1"/>
  <c r="C39" i="2"/>
  <c r="C43" i="2"/>
  <c r="B28" i="2"/>
  <c r="B46" i="2" s="1"/>
  <c r="B39" i="2"/>
  <c r="B43" i="2"/>
  <c r="B51" i="3" l="1"/>
  <c r="C49" i="3"/>
  <c r="C51" i="3" s="1"/>
  <c r="B48" i="2"/>
  <c r="C48" i="2" s="1"/>
  <c r="C50" i="2" s="1"/>
  <c r="B50" i="2" l="1"/>
</calcChain>
</file>

<file path=xl/sharedStrings.xml><?xml version="1.0" encoding="utf-8"?>
<sst xmlns="http://schemas.openxmlformats.org/spreadsheetml/2006/main" count="113" uniqueCount="58">
  <si>
    <t>Měsíční údaje fondu</t>
  </si>
  <si>
    <t>Název fondu:</t>
  </si>
  <si>
    <t>% podíl na celkových aktivech</t>
  </si>
  <si>
    <t>vklady v bankách s rozdělením na:</t>
  </si>
  <si>
    <t>-          splatné na požádání</t>
  </si>
  <si>
    <t>-          termínované vklady</t>
  </si>
  <si>
    <t>dluhové cenné papíry se splatností:</t>
  </si>
  <si>
    <t>-          do jednoho roku</t>
  </si>
  <si>
    <t>-          od jednoho roku do pěti let</t>
  </si>
  <si>
    <t>-          nad pět let</t>
  </si>
  <si>
    <t>akcie</t>
  </si>
  <si>
    <t>cenné papíry fondu kolektivního investování</t>
  </si>
  <si>
    <t>nástroje peněžního trhu</t>
  </si>
  <si>
    <t>cenné papíry opravňující k nabytí cenných papírů</t>
  </si>
  <si>
    <t>finanční deriváty s rozdělením na:</t>
  </si>
  <si>
    <t>-          opce na investiční nástroje,</t>
  </si>
  <si>
    <t>-          finanční  termínové  smlouvy (zejména futures) na investiční nástroje,</t>
  </si>
  <si>
    <t>-          forwardy</t>
  </si>
  <si>
    <t>-          swapy</t>
  </si>
  <si>
    <t>-          rozdílové smlouvy a obdobné nástroje pro přenos úrokového nebo kurzového rizika,</t>
  </si>
  <si>
    <t>-          nástroje umožňující přenos úvěrového rizika,</t>
  </si>
  <si>
    <t>-          jiné nástroje, ze kterých vyplývá právo na vypořádání v penězích a jejichž hodnota se odvozuje zejména z kurzu investičního cenného papíru, indexu, úrokové míry, kurzu měny nebo ceny komodity</t>
  </si>
  <si>
    <t>nemovité věci (včetně účastí na společnostech, jejichž předmětem podnikání je správa vlastního nemovitého majetku)</t>
  </si>
  <si>
    <t>jiné majetkové hodnoty</t>
  </si>
  <si>
    <t>komodity</t>
  </si>
  <si>
    <t>pohledávky splatné do:</t>
  </si>
  <si>
    <t>pohledávky po splatnosti:</t>
  </si>
  <si>
    <t>-          nad jeden rok</t>
  </si>
  <si>
    <t>Souhrn</t>
  </si>
  <si>
    <t>ISIN:</t>
  </si>
  <si>
    <t>druh fondu:</t>
  </si>
  <si>
    <t>speciální</t>
  </si>
  <si>
    <t xml:space="preserve">typ fondu: </t>
  </si>
  <si>
    <t>fond peněžního trhu</t>
  </si>
  <si>
    <t>Měna:</t>
  </si>
  <si>
    <t>EUR</t>
  </si>
  <si>
    <t>původ fondu:</t>
  </si>
  <si>
    <t>zahraniční</t>
  </si>
  <si>
    <t>Investiční společnost:</t>
  </si>
  <si>
    <t>ING International (II) SICAV</t>
  </si>
  <si>
    <t>ING International II Slovenský dluhopisový fond</t>
  </si>
  <si>
    <t>LU0168927423</t>
  </si>
  <si>
    <t>fond dluhopisový</t>
  </si>
  <si>
    <t>Informace ke dni:</t>
  </si>
  <si>
    <t>ING International II Český fond peněžního trhu</t>
  </si>
  <si>
    <t>CZK</t>
  </si>
  <si>
    <t>Hodnota (Kč)</t>
  </si>
  <si>
    <t>Zpracovatel:</t>
  </si>
  <si>
    <t>Telefon:</t>
  </si>
  <si>
    <t>Zpracováno:</t>
  </si>
  <si>
    <t>Dne:</t>
  </si>
  <si>
    <t>Hodnota (v EUR)</t>
  </si>
  <si>
    <t xml:space="preserve">Hodnota vlastního kapitálu </t>
  </si>
  <si>
    <t>Aleš Kalista</t>
  </si>
  <si>
    <t>257474108</t>
  </si>
  <si>
    <t>8080074981</t>
  </si>
  <si>
    <t>KIČ:</t>
  </si>
  <si>
    <t>LU0082087270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</si>
</sst>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#,##0_ ;\-#,##0\ "/>
  </numFmts>
  <fonts count="14" x14ac:knownFonts="1">
    <font>
      <sz val="10"/>
      <name val="Arial"/>
    </font>
    <font>
      <sz val="10"/>
      <name val="Arial"/>
    </font>
    <font>
      <b/>
      <sz val="9"/>
      <color indexed="8"/>
      <name val="Microsoft Sans Serif"/>
      <family val="2"/>
    </font>
    <font>
      <b/>
      <sz val="10"/>
      <name val="Arial"/>
      <family val="2"/>
      <charset val="238"/>
    </font>
    <font>
      <sz val="8"/>
      <color indexed="8"/>
      <name val="Microsoft Sans Serif"/>
      <family val="2"/>
    </font>
    <font>
      <sz val="8"/>
      <name val="MS Reference Sans Serif"/>
      <family val="2"/>
      <charset val="238"/>
    </font>
    <font>
      <sz val="8"/>
      <name val="Arial"/>
      <family val="2"/>
    </font>
    <font>
      <sz val="8"/>
      <color indexed="8"/>
      <name val="MS Reference Sans Serif"/>
      <family val="2"/>
      <charset val="238"/>
    </font>
    <font>
      <sz val="10"/>
      <name val="MS Reference Sans Serif"/>
      <family val="2"/>
      <charset val="238"/>
    </font>
    <font>
      <b/>
      <sz val="8"/>
      <name val="MS Reference Sans Serif"/>
      <family val="2"/>
      <charset val="238"/>
    </font>
    <font>
      <b/>
      <sz val="8"/>
      <color indexed="8"/>
      <name val="MS Reference Sans Serif"/>
      <family val="2"/>
      <charset val="238"/>
    </font>
    <font>
      <b/>
      <sz val="8"/>
      <color indexed="8"/>
      <name val="Microsoft Sans Serif"/>
      <family val="2"/>
    </font>
    <font>
      <sz val="10"/>
      <color indexed="9"/>
      <name val="Arial"/>
      <family val="2"/>
    </font>
    <font>
      <sz val="8"/>
      <color indexed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justify" vertical="top" wrapText="1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10" fontId="4" fillId="4" borderId="1" xfId="0" applyNumberFormat="1" applyFont="1" applyFill="1" applyBorder="1" applyAlignment="1" applyProtection="1">
      <alignment horizontal="right" vertical="center"/>
      <protection locked="0"/>
    </xf>
    <xf numFmtId="10" fontId="4" fillId="4" borderId="2" xfId="0" applyNumberFormat="1" applyFont="1" applyFill="1" applyBorder="1" applyAlignment="1" applyProtection="1">
      <alignment horizontal="right" vertical="center"/>
      <protection locked="0"/>
    </xf>
    <xf numFmtId="49" fontId="5" fillId="3" borderId="1" xfId="0" applyNumberFormat="1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justify" vertical="top" wrapText="1"/>
    </xf>
    <xf numFmtId="0" fontId="8" fillId="0" borderId="1" xfId="0" applyFont="1" applyBorder="1"/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10" fontId="11" fillId="4" borderId="1" xfId="0" applyNumberFormat="1" applyFont="1" applyFill="1" applyBorder="1" applyAlignment="1" applyProtection="1">
      <alignment horizontal="right" vertical="center"/>
      <protection locked="0"/>
    </xf>
    <xf numFmtId="10" fontId="11" fillId="4" borderId="2" xfId="0" applyNumberFormat="1" applyFont="1" applyFill="1" applyBorder="1" applyAlignment="1" applyProtection="1">
      <alignment horizontal="right" vertical="center"/>
      <protection locked="0"/>
    </xf>
    <xf numFmtId="10" fontId="3" fillId="3" borderId="1" xfId="0" applyNumberFormat="1" applyFont="1" applyFill="1" applyBorder="1"/>
    <xf numFmtId="3" fontId="3" fillId="3" borderId="1" xfId="0" applyNumberFormat="1" applyFont="1" applyFill="1" applyBorder="1"/>
    <xf numFmtId="10" fontId="12" fillId="0" borderId="0" xfId="0" applyNumberFormat="1" applyFont="1"/>
    <xf numFmtId="0" fontId="0" fillId="0" borderId="0" xfId="0" applyBorder="1"/>
    <xf numFmtId="10" fontId="3" fillId="3" borderId="2" xfId="0" applyNumberFormat="1" applyFont="1" applyFill="1" applyBorder="1"/>
    <xf numFmtId="49" fontId="5" fillId="3" borderId="3" xfId="0" applyNumberFormat="1" applyFont="1" applyFill="1" applyBorder="1" applyAlignment="1">
      <alignment horizontal="justify" vertical="top" wrapText="1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/>
    <xf numFmtId="4" fontId="12" fillId="0" borderId="0" xfId="0" applyNumberFormat="1" applyFont="1"/>
    <xf numFmtId="4" fontId="12" fillId="0" borderId="0" xfId="0" applyNumberFormat="1" applyFont="1" applyFill="1"/>
    <xf numFmtId="10" fontId="12" fillId="0" borderId="0" xfId="1" applyNumberFormat="1" applyFont="1" applyFill="1"/>
    <xf numFmtId="10" fontId="12" fillId="0" borderId="0" xfId="0" applyNumberFormat="1" applyFont="1" applyFill="1"/>
    <xf numFmtId="10" fontId="4" fillId="4" borderId="3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/>
    <xf numFmtId="0" fontId="1" fillId="0" borderId="0" xfId="0" applyFont="1"/>
    <xf numFmtId="0" fontId="3" fillId="3" borderId="1" xfId="0" applyFont="1" applyFill="1" applyBorder="1"/>
    <xf numFmtId="0" fontId="12" fillId="0" borderId="0" xfId="0" applyFont="1"/>
    <xf numFmtId="3" fontId="3" fillId="4" borderId="1" xfId="0" applyNumberFormat="1" applyFont="1" applyFill="1" applyBorder="1"/>
    <xf numFmtId="10" fontId="1" fillId="3" borderId="1" xfId="0" applyNumberFormat="1" applyFont="1" applyFill="1" applyBorder="1"/>
    <xf numFmtId="9" fontId="3" fillId="3" borderId="1" xfId="0" applyNumberFormat="1" applyFont="1" applyFill="1" applyBorder="1"/>
    <xf numFmtId="188" fontId="4" fillId="4" borderId="2" xfId="0" applyNumberFormat="1" applyFont="1" applyFill="1" applyBorder="1" applyAlignment="1" applyProtection="1">
      <alignment horizontal="right" vertical="center"/>
      <protection locked="0"/>
    </xf>
    <xf numFmtId="3" fontId="13" fillId="4" borderId="2" xfId="0" applyNumberFormat="1" applyFont="1" applyFill="1" applyBorder="1" applyAlignment="1" applyProtection="1">
      <alignment horizontal="right" vertical="center"/>
      <protection locked="0"/>
    </xf>
    <xf numFmtId="10" fontId="13" fillId="4" borderId="1" xfId="0" applyNumberFormat="1" applyFont="1" applyFill="1" applyBorder="1" applyAlignment="1" applyProtection="1">
      <alignment horizontal="right" vertical="center"/>
      <protection locked="0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28" zoomScaleNormal="100" workbookViewId="0">
      <selection activeCell="D43" sqref="D43"/>
    </sheetView>
  </sheetViews>
  <sheetFormatPr defaultRowHeight="12.75" x14ac:dyDescent="0.2"/>
  <cols>
    <col min="1" max="1" width="44" customWidth="1"/>
    <col min="2" max="2" width="23.5703125" customWidth="1"/>
    <col min="3" max="3" width="21.42578125" customWidth="1"/>
    <col min="4" max="4" width="10" bestFit="1" customWidth="1"/>
  </cols>
  <sheetData>
    <row r="1" spans="1:3" x14ac:dyDescent="0.2">
      <c r="A1" s="47" t="s">
        <v>0</v>
      </c>
      <c r="B1" s="48"/>
      <c r="C1" s="48"/>
    </row>
    <row r="2" spans="1:3" x14ac:dyDescent="0.2">
      <c r="A2" s="48"/>
      <c r="B2" s="48"/>
      <c r="C2" s="48"/>
    </row>
    <row r="3" spans="1:3" ht="13.5" x14ac:dyDescent="0.25">
      <c r="A3" s="18" t="s">
        <v>1</v>
      </c>
      <c r="B3" s="49" t="s">
        <v>44</v>
      </c>
      <c r="C3" s="50"/>
    </row>
    <row r="4" spans="1:3" ht="13.5" x14ac:dyDescent="0.25">
      <c r="A4" s="18" t="s">
        <v>38</v>
      </c>
      <c r="B4" s="49" t="s">
        <v>39</v>
      </c>
      <c r="C4" s="50"/>
    </row>
    <row r="5" spans="1:3" ht="13.5" x14ac:dyDescent="0.25">
      <c r="A5" s="18" t="s">
        <v>56</v>
      </c>
      <c r="B5" s="49">
        <v>8080070383</v>
      </c>
      <c r="C5" s="50"/>
    </row>
    <row r="6" spans="1:3" ht="13.5" x14ac:dyDescent="0.25">
      <c r="A6" s="18" t="s">
        <v>29</v>
      </c>
      <c r="B6" s="49" t="s">
        <v>57</v>
      </c>
      <c r="C6" s="50"/>
    </row>
    <row r="7" spans="1:3" ht="13.5" x14ac:dyDescent="0.25">
      <c r="A7" s="18" t="s">
        <v>30</v>
      </c>
      <c r="B7" s="49" t="s">
        <v>31</v>
      </c>
      <c r="C7" s="50"/>
    </row>
    <row r="8" spans="1:3" ht="13.5" x14ac:dyDescent="0.25">
      <c r="A8" s="18" t="s">
        <v>32</v>
      </c>
      <c r="B8" s="49" t="s">
        <v>33</v>
      </c>
      <c r="C8" s="50"/>
    </row>
    <row r="9" spans="1:3" ht="13.5" x14ac:dyDescent="0.25">
      <c r="A9" s="18" t="s">
        <v>34</v>
      </c>
      <c r="B9" s="49" t="s">
        <v>45</v>
      </c>
      <c r="C9" s="50"/>
    </row>
    <row r="10" spans="1:3" ht="13.5" x14ac:dyDescent="0.25">
      <c r="A10" s="18" t="s">
        <v>36</v>
      </c>
      <c r="B10" s="49" t="s">
        <v>37</v>
      </c>
      <c r="C10" s="50"/>
    </row>
    <row r="11" spans="1:3" x14ac:dyDescent="0.2">
      <c r="B11" s="10" t="s">
        <v>47</v>
      </c>
      <c r="C11" s="10" t="s">
        <v>48</v>
      </c>
    </row>
    <row r="12" spans="1:3" x14ac:dyDescent="0.2">
      <c r="B12" s="12" t="s">
        <v>53</v>
      </c>
      <c r="C12" s="12" t="s">
        <v>54</v>
      </c>
    </row>
    <row r="13" spans="1:3" x14ac:dyDescent="0.2">
      <c r="B13" s="20"/>
      <c r="C13" s="15" t="s">
        <v>50</v>
      </c>
    </row>
    <row r="14" spans="1:3" x14ac:dyDescent="0.2">
      <c r="B14" s="10" t="s">
        <v>49</v>
      </c>
      <c r="C14" s="11">
        <v>41383</v>
      </c>
    </row>
    <row r="15" spans="1:3" x14ac:dyDescent="0.2">
      <c r="B15" s="10" t="s">
        <v>43</v>
      </c>
      <c r="C15" s="11">
        <v>41364</v>
      </c>
    </row>
    <row r="16" spans="1:3" s="1" customFormat="1" x14ac:dyDescent="0.2">
      <c r="A16" s="13"/>
      <c r="B16" s="14"/>
    </row>
    <row r="17" spans="1:3" ht="21" x14ac:dyDescent="0.2">
      <c r="B17" s="3" t="s">
        <v>46</v>
      </c>
      <c r="C17" s="16" t="s">
        <v>2</v>
      </c>
    </row>
    <row r="18" spans="1:3" x14ac:dyDescent="0.2">
      <c r="A18" s="17" t="s">
        <v>3</v>
      </c>
      <c r="B18" s="21">
        <f>SUM(B19:B20)</f>
        <v>8873583</v>
      </c>
      <c r="C18" s="22">
        <f>SUM(C19:C20)</f>
        <v>1.44E-2</v>
      </c>
    </row>
    <row r="19" spans="1:3" x14ac:dyDescent="0.2">
      <c r="A19" s="5" t="s">
        <v>4</v>
      </c>
      <c r="B19" s="44">
        <v>8873583</v>
      </c>
      <c r="C19" s="7">
        <v>1.44E-2</v>
      </c>
    </row>
    <row r="20" spans="1:3" x14ac:dyDescent="0.2">
      <c r="A20" s="5" t="s">
        <v>5</v>
      </c>
      <c r="B20" s="6">
        <v>0</v>
      </c>
      <c r="C20" s="7">
        <v>0</v>
      </c>
    </row>
    <row r="21" spans="1:3" x14ac:dyDescent="0.2">
      <c r="A21" s="17" t="s">
        <v>6</v>
      </c>
      <c r="B21" s="21">
        <f>SUM(B22:B24)</f>
        <v>79670040</v>
      </c>
      <c r="C21" s="22">
        <f>SUM(C22:C24)</f>
        <v>0.1288</v>
      </c>
    </row>
    <row r="22" spans="1:3" x14ac:dyDescent="0.2">
      <c r="A22" s="5" t="s">
        <v>7</v>
      </c>
      <c r="B22" s="6">
        <v>0</v>
      </c>
      <c r="C22" s="7">
        <v>0</v>
      </c>
    </row>
    <row r="23" spans="1:3" x14ac:dyDescent="0.2">
      <c r="A23" s="5" t="s">
        <v>8</v>
      </c>
      <c r="B23" s="44">
        <v>79670040</v>
      </c>
      <c r="C23" s="7">
        <v>0.1288</v>
      </c>
    </row>
    <row r="24" spans="1:3" x14ac:dyDescent="0.2">
      <c r="A24" s="5" t="s">
        <v>9</v>
      </c>
      <c r="B24" s="44">
        <v>0</v>
      </c>
      <c r="C24" s="7">
        <v>0</v>
      </c>
    </row>
    <row r="25" spans="1:3" x14ac:dyDescent="0.2">
      <c r="A25" s="17" t="s">
        <v>10</v>
      </c>
      <c r="B25" s="21">
        <v>0</v>
      </c>
      <c r="C25" s="22">
        <v>0</v>
      </c>
    </row>
    <row r="26" spans="1:3" ht="25.5" x14ac:dyDescent="0.2">
      <c r="A26" s="17" t="s">
        <v>11</v>
      </c>
      <c r="B26" s="21">
        <v>0</v>
      </c>
      <c r="C26" s="22">
        <v>0</v>
      </c>
    </row>
    <row r="27" spans="1:3" x14ac:dyDescent="0.2">
      <c r="A27" s="17" t="s">
        <v>12</v>
      </c>
      <c r="B27" s="21">
        <v>530587150</v>
      </c>
      <c r="C27" s="22">
        <v>0.85760000000000003</v>
      </c>
    </row>
    <row r="28" spans="1:3" ht="25.5" x14ac:dyDescent="0.2">
      <c r="A28" s="17" t="s">
        <v>13</v>
      </c>
      <c r="B28" s="21">
        <v>0</v>
      </c>
      <c r="C28" s="22">
        <v>0</v>
      </c>
    </row>
    <row r="29" spans="1:3" x14ac:dyDescent="0.2">
      <c r="A29" s="17" t="s">
        <v>14</v>
      </c>
      <c r="B29" s="21">
        <f>SUM(B30:B36)</f>
        <v>0</v>
      </c>
      <c r="C29" s="22">
        <v>0</v>
      </c>
    </row>
    <row r="30" spans="1:3" x14ac:dyDescent="0.2">
      <c r="A30" s="5" t="s">
        <v>15</v>
      </c>
      <c r="B30" s="6">
        <v>0</v>
      </c>
      <c r="C30" s="7">
        <v>0</v>
      </c>
    </row>
    <row r="31" spans="1:3" ht="25.5" x14ac:dyDescent="0.2">
      <c r="A31" s="5" t="s">
        <v>16</v>
      </c>
      <c r="B31" s="6">
        <v>0</v>
      </c>
      <c r="C31" s="7">
        <v>0</v>
      </c>
    </row>
    <row r="32" spans="1:3" x14ac:dyDescent="0.2">
      <c r="A32" s="5" t="s">
        <v>17</v>
      </c>
      <c r="B32" s="6">
        <v>0</v>
      </c>
      <c r="C32" s="7">
        <v>0</v>
      </c>
    </row>
    <row r="33" spans="1:3" x14ac:dyDescent="0.2">
      <c r="A33" s="5" t="s">
        <v>18</v>
      </c>
      <c r="B33" s="6">
        <v>0</v>
      </c>
      <c r="C33" s="7">
        <v>0</v>
      </c>
    </row>
    <row r="34" spans="1:3" ht="25.5" x14ac:dyDescent="0.2">
      <c r="A34" s="5" t="s">
        <v>19</v>
      </c>
      <c r="B34" s="6">
        <v>0</v>
      </c>
      <c r="C34" s="7">
        <v>0</v>
      </c>
    </row>
    <row r="35" spans="1:3" ht="25.5" x14ac:dyDescent="0.2">
      <c r="A35" s="5" t="s">
        <v>20</v>
      </c>
      <c r="B35" s="6">
        <v>0</v>
      </c>
      <c r="C35" s="7">
        <v>0</v>
      </c>
    </row>
    <row r="36" spans="1:3" ht="63.75" x14ac:dyDescent="0.2">
      <c r="A36" s="5" t="s">
        <v>21</v>
      </c>
      <c r="B36" s="6">
        <v>0</v>
      </c>
      <c r="C36" s="7">
        <v>0</v>
      </c>
    </row>
    <row r="37" spans="1:3" ht="51" x14ac:dyDescent="0.2">
      <c r="A37" s="17" t="s">
        <v>22</v>
      </c>
      <c r="B37" s="21">
        <v>0</v>
      </c>
      <c r="C37" s="22">
        <v>0</v>
      </c>
    </row>
    <row r="38" spans="1:3" x14ac:dyDescent="0.2">
      <c r="A38" s="17" t="s">
        <v>23</v>
      </c>
      <c r="B38" s="21">
        <v>0</v>
      </c>
      <c r="C38" s="22">
        <v>0</v>
      </c>
    </row>
    <row r="39" spans="1:3" x14ac:dyDescent="0.2">
      <c r="A39" s="17" t="s">
        <v>24</v>
      </c>
      <c r="B39" s="21">
        <v>0</v>
      </c>
      <c r="C39" s="22">
        <v>0</v>
      </c>
    </row>
    <row r="40" spans="1:3" x14ac:dyDescent="0.2">
      <c r="A40" s="17" t="s">
        <v>25</v>
      </c>
      <c r="B40" s="21">
        <f>SUM(B41:B43)</f>
        <v>0</v>
      </c>
      <c r="C40" s="22">
        <f>SUM(C41:C43)</f>
        <v>0</v>
      </c>
    </row>
    <row r="41" spans="1:3" x14ac:dyDescent="0.2">
      <c r="A41" s="5" t="s">
        <v>7</v>
      </c>
      <c r="B41" s="6">
        <v>0</v>
      </c>
      <c r="C41" s="8">
        <v>0</v>
      </c>
    </row>
    <row r="42" spans="1:3" x14ac:dyDescent="0.2">
      <c r="A42" s="5" t="s">
        <v>8</v>
      </c>
      <c r="B42" s="6">
        <v>0</v>
      </c>
      <c r="C42" s="7">
        <v>0</v>
      </c>
    </row>
    <row r="43" spans="1:3" x14ac:dyDescent="0.2">
      <c r="A43" s="5" t="s">
        <v>9</v>
      </c>
      <c r="B43" s="6">
        <v>0</v>
      </c>
      <c r="C43" s="7">
        <v>0</v>
      </c>
    </row>
    <row r="44" spans="1:3" x14ac:dyDescent="0.2">
      <c r="A44" s="19" t="s">
        <v>26</v>
      </c>
      <c r="B44" s="21">
        <f>SUM(B45:B46)</f>
        <v>0</v>
      </c>
      <c r="C44" s="22">
        <f>SUM(C45:C46)</f>
        <v>0</v>
      </c>
    </row>
    <row r="45" spans="1:3" x14ac:dyDescent="0.2">
      <c r="A45" s="9" t="s">
        <v>7</v>
      </c>
      <c r="B45" s="6">
        <v>0</v>
      </c>
      <c r="C45" s="7">
        <v>0</v>
      </c>
    </row>
    <row r="46" spans="1:3" x14ac:dyDescent="0.2">
      <c r="A46" s="29" t="s">
        <v>27</v>
      </c>
      <c r="B46" s="30">
        <v>0</v>
      </c>
      <c r="C46" s="7">
        <v>0</v>
      </c>
    </row>
    <row r="47" spans="1:3" x14ac:dyDescent="0.2">
      <c r="A47" s="31" t="s">
        <v>28</v>
      </c>
      <c r="B47" s="25">
        <f>B18+B21+B25+B26+B26+B27+B28+B29+B37+B38+B39+B40+B44</f>
        <v>619130773</v>
      </c>
      <c r="C47" s="28">
        <f>C18+C21+C25+C26+C26+C27+C28+C29+C37+C38+C39+C40+C44</f>
        <v>1.0007999999999999</v>
      </c>
    </row>
    <row r="48" spans="1:3" x14ac:dyDescent="0.2">
      <c r="A48" s="39" t="s">
        <v>52</v>
      </c>
      <c r="B48" s="41">
        <v>618697582</v>
      </c>
      <c r="C48" s="42">
        <v>1</v>
      </c>
    </row>
    <row r="49" spans="1:3" x14ac:dyDescent="0.2">
      <c r="A49" s="27"/>
      <c r="B49" s="33">
        <f>B48-B47</f>
        <v>-433191</v>
      </c>
      <c r="C49" s="34">
        <f>B49/B48</f>
        <v>-7.0016598189969977E-4</v>
      </c>
    </row>
    <row r="50" spans="1:3" x14ac:dyDescent="0.2">
      <c r="B50" s="32">
        <f>B48</f>
        <v>618697582</v>
      </c>
      <c r="C50" s="26">
        <v>1</v>
      </c>
    </row>
    <row r="51" spans="1:3" x14ac:dyDescent="0.2">
      <c r="B51" s="33">
        <f>B47+B49</f>
        <v>618697582</v>
      </c>
      <c r="C51" s="35">
        <f>C47+C49</f>
        <v>1.0000998340181002</v>
      </c>
    </row>
    <row r="52" spans="1:3" x14ac:dyDescent="0.2">
      <c r="B52" s="40"/>
      <c r="C52" s="40"/>
    </row>
    <row r="53" spans="1:3" x14ac:dyDescent="0.2">
      <c r="B53" s="40"/>
      <c r="C53" s="40"/>
    </row>
    <row r="54" spans="1:3" x14ac:dyDescent="0.2">
      <c r="B54" s="38"/>
      <c r="C54" s="38"/>
    </row>
    <row r="55" spans="1:3" x14ac:dyDescent="0.2">
      <c r="B55" s="38"/>
      <c r="C55" s="38"/>
    </row>
    <row r="56" spans="1:3" x14ac:dyDescent="0.2">
      <c r="B56" s="38"/>
      <c r="C56" s="38"/>
    </row>
    <row r="57" spans="1:3" x14ac:dyDescent="0.2">
      <c r="B57" s="38"/>
      <c r="C57" s="38"/>
    </row>
    <row r="58" spans="1:3" x14ac:dyDescent="0.2">
      <c r="B58" s="38"/>
      <c r="C58" s="38"/>
    </row>
  </sheetData>
  <mergeCells count="9">
    <mergeCell ref="B8:C8"/>
    <mergeCell ref="B9:C9"/>
    <mergeCell ref="B10:C10"/>
    <mergeCell ref="A1:C2"/>
    <mergeCell ref="B3:C3"/>
    <mergeCell ref="B5:C5"/>
    <mergeCell ref="B6:C6"/>
    <mergeCell ref="B4:C4"/>
    <mergeCell ref="B7:C7"/>
  </mergeCells>
  <phoneticPr fontId="6" type="noConversion"/>
  <pageMargins left="0.75" right="0.75" top="1" bottom="1" header="0.5" footer="0.5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D38" sqref="D38"/>
    </sheetView>
  </sheetViews>
  <sheetFormatPr defaultColWidth="19.7109375" defaultRowHeight="12.75" x14ac:dyDescent="0.2"/>
  <cols>
    <col min="1" max="1" width="42.42578125" bestFit="1" customWidth="1"/>
    <col min="2" max="2" width="20.5703125" customWidth="1"/>
    <col min="3" max="3" width="25.42578125" customWidth="1"/>
    <col min="4" max="4" width="20" bestFit="1" customWidth="1"/>
  </cols>
  <sheetData>
    <row r="1" spans="1:3" ht="13.5" x14ac:dyDescent="0.25">
      <c r="A1" s="51" t="s">
        <v>0</v>
      </c>
      <c r="B1" s="52"/>
      <c r="C1" s="53"/>
    </row>
    <row r="2" spans="1:3" ht="13.5" x14ac:dyDescent="0.25">
      <c r="A2" s="18" t="s">
        <v>1</v>
      </c>
      <c r="B2" s="49" t="s">
        <v>40</v>
      </c>
      <c r="C2" s="50"/>
    </row>
    <row r="3" spans="1:3" ht="13.5" x14ac:dyDescent="0.25">
      <c r="A3" s="18" t="s">
        <v>38</v>
      </c>
      <c r="B3" s="49" t="s">
        <v>39</v>
      </c>
      <c r="C3" s="50"/>
    </row>
    <row r="4" spans="1:3" ht="13.5" x14ac:dyDescent="0.25">
      <c r="A4" s="18" t="s">
        <v>56</v>
      </c>
      <c r="B4" s="49" t="s">
        <v>55</v>
      </c>
      <c r="C4" s="50"/>
    </row>
    <row r="5" spans="1:3" ht="13.5" x14ac:dyDescent="0.25">
      <c r="A5" s="18" t="s">
        <v>29</v>
      </c>
      <c r="B5" s="49" t="s">
        <v>41</v>
      </c>
      <c r="C5" s="50"/>
    </row>
    <row r="6" spans="1:3" ht="13.5" x14ac:dyDescent="0.25">
      <c r="A6" s="18" t="s">
        <v>30</v>
      </c>
      <c r="B6" s="49" t="s">
        <v>31</v>
      </c>
      <c r="C6" s="50"/>
    </row>
    <row r="7" spans="1:3" ht="13.5" x14ac:dyDescent="0.25">
      <c r="A7" s="18" t="s">
        <v>32</v>
      </c>
      <c r="B7" s="49" t="s">
        <v>42</v>
      </c>
      <c r="C7" s="50"/>
    </row>
    <row r="8" spans="1:3" ht="13.5" x14ac:dyDescent="0.25">
      <c r="A8" s="18" t="s">
        <v>34</v>
      </c>
      <c r="B8" s="49" t="s">
        <v>35</v>
      </c>
      <c r="C8" s="50"/>
    </row>
    <row r="9" spans="1:3" ht="13.5" x14ac:dyDescent="0.25">
      <c r="A9" s="18" t="s">
        <v>36</v>
      </c>
      <c r="B9" s="49" t="s">
        <v>37</v>
      </c>
      <c r="C9" s="50"/>
    </row>
    <row r="10" spans="1:3" x14ac:dyDescent="0.2">
      <c r="A10" s="2"/>
      <c r="B10" s="10" t="s">
        <v>47</v>
      </c>
      <c r="C10" s="10" t="s">
        <v>48</v>
      </c>
    </row>
    <row r="11" spans="1:3" x14ac:dyDescent="0.2">
      <c r="B11" s="12" t="s">
        <v>53</v>
      </c>
      <c r="C11" s="12" t="s">
        <v>54</v>
      </c>
    </row>
    <row r="12" spans="1:3" x14ac:dyDescent="0.2">
      <c r="A12" s="13"/>
      <c r="B12" s="20"/>
      <c r="C12" s="15" t="s">
        <v>50</v>
      </c>
    </row>
    <row r="13" spans="1:3" x14ac:dyDescent="0.2">
      <c r="A13" s="13"/>
      <c r="B13" s="10" t="s">
        <v>49</v>
      </c>
      <c r="C13" s="11">
        <f>'ING Cesky f.p.trhu'!C14</f>
        <v>41383</v>
      </c>
    </row>
    <row r="14" spans="1:3" x14ac:dyDescent="0.2">
      <c r="A14" s="13"/>
      <c r="B14" s="10" t="s">
        <v>43</v>
      </c>
      <c r="C14" s="11">
        <f>'ING Cesky f.p.trhu'!C15</f>
        <v>41364</v>
      </c>
    </row>
    <row r="15" spans="1:3" x14ac:dyDescent="0.2">
      <c r="A15" s="13"/>
      <c r="B15" s="14"/>
    </row>
    <row r="16" spans="1:3" x14ac:dyDescent="0.2">
      <c r="B16" s="3" t="s">
        <v>51</v>
      </c>
      <c r="C16" s="4" t="s">
        <v>2</v>
      </c>
    </row>
    <row r="17" spans="1:3" x14ac:dyDescent="0.2">
      <c r="A17" s="17" t="s">
        <v>3</v>
      </c>
      <c r="B17" s="21">
        <f>SUM(B18:B19)</f>
        <v>266281</v>
      </c>
      <c r="C17" s="22">
        <f>SUM(C18:C19)</f>
        <v>2.0999999999999999E-3</v>
      </c>
    </row>
    <row r="18" spans="1:3" x14ac:dyDescent="0.2">
      <c r="A18" s="5" t="s">
        <v>4</v>
      </c>
      <c r="B18" s="6">
        <v>266281</v>
      </c>
      <c r="C18" s="7">
        <v>2.0999999999999999E-3</v>
      </c>
    </row>
    <row r="19" spans="1:3" x14ac:dyDescent="0.2">
      <c r="A19" s="5" t="s">
        <v>5</v>
      </c>
      <c r="B19" s="45">
        <v>0</v>
      </c>
      <c r="C19" s="46">
        <v>0</v>
      </c>
    </row>
    <row r="20" spans="1:3" x14ac:dyDescent="0.2">
      <c r="A20" s="17" t="s">
        <v>6</v>
      </c>
      <c r="B20" s="21">
        <f>SUM(B21:B23)</f>
        <v>122896771</v>
      </c>
      <c r="C20" s="23">
        <f>SUM(C21:C23)</f>
        <v>0.98599999999999999</v>
      </c>
    </row>
    <row r="21" spans="1:3" x14ac:dyDescent="0.2">
      <c r="A21" s="5" t="s">
        <v>7</v>
      </c>
      <c r="B21" s="45">
        <v>0</v>
      </c>
      <c r="C21" s="46">
        <v>0</v>
      </c>
    </row>
    <row r="22" spans="1:3" x14ac:dyDescent="0.2">
      <c r="A22" s="5" t="s">
        <v>8</v>
      </c>
      <c r="B22" s="6">
        <v>16189196</v>
      </c>
      <c r="C22" s="7">
        <v>0.12989999999999999</v>
      </c>
    </row>
    <row r="23" spans="1:3" x14ac:dyDescent="0.2">
      <c r="A23" s="5" t="s">
        <v>9</v>
      </c>
      <c r="B23" s="6">
        <v>106707575</v>
      </c>
      <c r="C23" s="7">
        <v>0.85609999999999997</v>
      </c>
    </row>
    <row r="24" spans="1:3" x14ac:dyDescent="0.2">
      <c r="A24" s="17" t="s">
        <v>10</v>
      </c>
      <c r="B24" s="21">
        <v>0</v>
      </c>
      <c r="C24" s="22">
        <v>0</v>
      </c>
    </row>
    <row r="25" spans="1:3" ht="25.5" x14ac:dyDescent="0.2">
      <c r="A25" s="17" t="s">
        <v>11</v>
      </c>
      <c r="B25" s="21">
        <v>0</v>
      </c>
      <c r="C25" s="22">
        <v>0</v>
      </c>
    </row>
    <row r="26" spans="1:3" x14ac:dyDescent="0.2">
      <c r="A26" s="17" t="s">
        <v>12</v>
      </c>
      <c r="B26" s="21">
        <v>0</v>
      </c>
      <c r="C26" s="22">
        <v>0</v>
      </c>
    </row>
    <row r="27" spans="1:3" ht="25.5" x14ac:dyDescent="0.2">
      <c r="A27" s="17" t="s">
        <v>13</v>
      </c>
      <c r="B27" s="21">
        <v>0</v>
      </c>
      <c r="C27" s="22">
        <v>0</v>
      </c>
    </row>
    <row r="28" spans="1:3" x14ac:dyDescent="0.2">
      <c r="A28" s="17" t="s">
        <v>14</v>
      </c>
      <c r="B28" s="21">
        <f>SUM(B29:B35)</f>
        <v>0</v>
      </c>
      <c r="C28" s="23">
        <f>SUM(C29:C35)</f>
        <v>0</v>
      </c>
    </row>
    <row r="29" spans="1:3" x14ac:dyDescent="0.2">
      <c r="A29" s="5" t="s">
        <v>15</v>
      </c>
      <c r="B29" s="6">
        <v>0</v>
      </c>
      <c r="C29" s="7">
        <v>0</v>
      </c>
    </row>
    <row r="30" spans="1:3" ht="25.5" x14ac:dyDescent="0.2">
      <c r="A30" s="5" t="s">
        <v>16</v>
      </c>
      <c r="B30" s="6">
        <v>0</v>
      </c>
      <c r="C30" s="7">
        <v>0</v>
      </c>
    </row>
    <row r="31" spans="1:3" x14ac:dyDescent="0.2">
      <c r="A31" s="5" t="s">
        <v>17</v>
      </c>
      <c r="B31" s="6">
        <v>0</v>
      </c>
      <c r="C31" s="7">
        <v>0</v>
      </c>
    </row>
    <row r="32" spans="1:3" x14ac:dyDescent="0.2">
      <c r="A32" s="5" t="s">
        <v>18</v>
      </c>
      <c r="B32" s="6">
        <v>0</v>
      </c>
      <c r="C32" s="7">
        <v>0</v>
      </c>
    </row>
    <row r="33" spans="1:3" ht="25.5" x14ac:dyDescent="0.2">
      <c r="A33" s="5" t="s">
        <v>19</v>
      </c>
      <c r="B33" s="6">
        <v>0</v>
      </c>
      <c r="C33" s="7">
        <v>0</v>
      </c>
    </row>
    <row r="34" spans="1:3" ht="25.5" x14ac:dyDescent="0.2">
      <c r="A34" s="5" t="s">
        <v>20</v>
      </c>
      <c r="B34" s="6">
        <v>0</v>
      </c>
      <c r="C34" s="7">
        <v>0</v>
      </c>
    </row>
    <row r="35" spans="1:3" ht="63.75" x14ac:dyDescent="0.2">
      <c r="A35" s="5" t="s">
        <v>21</v>
      </c>
      <c r="B35" s="6">
        <v>0</v>
      </c>
      <c r="C35" s="7">
        <v>0</v>
      </c>
    </row>
    <row r="36" spans="1:3" ht="51" x14ac:dyDescent="0.2">
      <c r="A36" s="17" t="s">
        <v>22</v>
      </c>
      <c r="B36" s="21">
        <v>0</v>
      </c>
      <c r="C36" s="22">
        <v>0</v>
      </c>
    </row>
    <row r="37" spans="1:3" x14ac:dyDescent="0.2">
      <c r="A37" s="17" t="s">
        <v>23</v>
      </c>
      <c r="B37" s="21">
        <v>0</v>
      </c>
      <c r="C37" s="22">
        <v>0</v>
      </c>
    </row>
    <row r="38" spans="1:3" x14ac:dyDescent="0.2">
      <c r="A38" s="17" t="s">
        <v>24</v>
      </c>
      <c r="B38" s="21">
        <v>0</v>
      </c>
      <c r="C38" s="22">
        <v>0</v>
      </c>
    </row>
    <row r="39" spans="1:3" x14ac:dyDescent="0.2">
      <c r="A39" s="17" t="s">
        <v>25</v>
      </c>
      <c r="B39" s="21">
        <f>SUM(B40:B42)</f>
        <v>0</v>
      </c>
      <c r="C39" s="23">
        <f>SUM(C40:C42)</f>
        <v>0</v>
      </c>
    </row>
    <row r="40" spans="1:3" x14ac:dyDescent="0.2">
      <c r="A40" s="5" t="s">
        <v>7</v>
      </c>
      <c r="B40" s="6">
        <v>0</v>
      </c>
      <c r="C40" s="7">
        <v>0</v>
      </c>
    </row>
    <row r="41" spans="1:3" x14ac:dyDescent="0.2">
      <c r="A41" s="5" t="s">
        <v>8</v>
      </c>
      <c r="B41" s="6">
        <v>0</v>
      </c>
      <c r="C41" s="7">
        <v>0</v>
      </c>
    </row>
    <row r="42" spans="1:3" x14ac:dyDescent="0.2">
      <c r="A42" s="5" t="s">
        <v>9</v>
      </c>
      <c r="B42" s="6">
        <v>0</v>
      </c>
      <c r="C42" s="7">
        <v>0</v>
      </c>
    </row>
    <row r="43" spans="1:3" x14ac:dyDescent="0.2">
      <c r="A43" s="19" t="s">
        <v>26</v>
      </c>
      <c r="B43" s="21">
        <f>SUM(B44:B45)</f>
        <v>0</v>
      </c>
      <c r="C43" s="23">
        <f>SUM(C44:C45)</f>
        <v>0</v>
      </c>
    </row>
    <row r="44" spans="1:3" x14ac:dyDescent="0.2">
      <c r="A44" s="9" t="s">
        <v>7</v>
      </c>
      <c r="B44" s="6">
        <v>0</v>
      </c>
      <c r="C44" s="7">
        <v>0</v>
      </c>
    </row>
    <row r="45" spans="1:3" x14ac:dyDescent="0.2">
      <c r="A45" s="29" t="s">
        <v>27</v>
      </c>
      <c r="B45" s="30">
        <v>0</v>
      </c>
      <c r="C45" s="36">
        <v>0</v>
      </c>
    </row>
    <row r="46" spans="1:3" x14ac:dyDescent="0.2">
      <c r="A46" s="31" t="s">
        <v>28</v>
      </c>
      <c r="B46" s="37">
        <f>SUM(B17+B20+B24+B25+B26+B27+B28+B36+i_201_003_027_002+B38+B39+B43)</f>
        <v>123163052</v>
      </c>
      <c r="C46" s="24">
        <f>SUM(C17+i_201_003_010_002+C24+C25+C26+C27+C28+C36+i_201_003_027_002+C38+C39+C43)</f>
        <v>0.98809999999999998</v>
      </c>
    </row>
    <row r="47" spans="1:3" x14ac:dyDescent="0.2">
      <c r="A47" s="39" t="s">
        <v>52</v>
      </c>
      <c r="B47" s="41">
        <v>124640874</v>
      </c>
      <c r="C47" s="43">
        <v>1</v>
      </c>
    </row>
    <row r="48" spans="1:3" x14ac:dyDescent="0.2">
      <c r="B48" s="33">
        <f>B47-B46</f>
        <v>1477822</v>
      </c>
      <c r="C48" s="34">
        <f>B48/B47</f>
        <v>1.1856640222211536E-2</v>
      </c>
    </row>
    <row r="49" spans="2:4" x14ac:dyDescent="0.2">
      <c r="B49" s="32">
        <f>B47</f>
        <v>124640874</v>
      </c>
      <c r="C49" s="26">
        <v>1</v>
      </c>
      <c r="D49" s="40"/>
    </row>
    <row r="50" spans="2:4" x14ac:dyDescent="0.2">
      <c r="B50" s="33">
        <f>B46+B48</f>
        <v>124640874</v>
      </c>
      <c r="C50" s="35">
        <f>C46+C48</f>
        <v>0.99995664022221153</v>
      </c>
    </row>
    <row r="51" spans="2:4" x14ac:dyDescent="0.2">
      <c r="B51" s="40"/>
      <c r="C51" s="40"/>
    </row>
  </sheetData>
  <mergeCells count="9">
    <mergeCell ref="B7:C7"/>
    <mergeCell ref="B8:C8"/>
    <mergeCell ref="B9:C9"/>
    <mergeCell ref="B2:C2"/>
    <mergeCell ref="B6:C6"/>
    <mergeCell ref="A1:C1"/>
    <mergeCell ref="B3:C3"/>
    <mergeCell ref="B4:C4"/>
    <mergeCell ref="B5:C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ING Cesky f.p.trhu</vt:lpstr>
      <vt:lpstr>ING Slovensky dluhopisovy f.</vt:lpstr>
      <vt:lpstr>gd</vt:lpstr>
      <vt:lpstr>ghl</vt:lpstr>
      <vt:lpstr>i_201_003_008_002</vt:lpstr>
      <vt:lpstr>i_201_003_009_002</vt:lpstr>
      <vt:lpstr>i_201_003_010_002</vt:lpstr>
      <vt:lpstr>i_201_003_011_002</vt:lpstr>
      <vt:lpstr>i_201_003_012_002</vt:lpstr>
      <vt:lpstr>i_201_003_020_002</vt:lpstr>
      <vt:lpstr>i_201_003_021_002</vt:lpstr>
      <vt:lpstr>i_201_003_022_002</vt:lpstr>
      <vt:lpstr>i_201_003_023_002</vt:lpstr>
      <vt:lpstr>i_201_003_027_002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Karakaya-jansen, L.P.E. (Linda)</dc:creator>
  <cp:lastModifiedBy>Karakaya-Jansen, L.P.E. (Linda)</cp:lastModifiedBy>
  <cp:lastPrinted>2010-03-12T14:52:33Z</cp:lastPrinted>
  <dcterms:created xsi:type="dcterms:W3CDTF">1996-10-14T23:33:28Z</dcterms:created>
  <dcterms:modified xsi:type="dcterms:W3CDTF">2016-01-26T14:23:04Z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-1573336780</vt:i4>
  </property>
  <property fmtid="{D5CDD505-2E9C-101B-9397-08002B2CF9AE}" pid="3" name="_NewReviewCycle">
    <vt:lpwstr/>
  </property>
  <property fmtid="{D5CDD505-2E9C-101B-9397-08002B2CF9AE}" pid="4" name="_EmailSubject">
    <vt:lpwstr>IP § 88</vt:lpwstr>
  </property>
  <property fmtid="{D5CDD505-2E9C-101B-9397-08002B2CF9AE}" pid="5" name="_AuthorEmail">
    <vt:lpwstr>Ales.Kalista@ing.cz</vt:lpwstr>
  </property>
  <property fmtid="{D5CDD505-2E9C-101B-9397-08002B2CF9AE}" pid="6" name="_AuthorEmailDisplayName">
    <vt:lpwstr>Kalista, A. (Ales)</vt:lpwstr>
  </property>
  <property fmtid="{D5CDD505-2E9C-101B-9397-08002B2CF9AE}" pid="7" name="_PreviousAdHocReviewCycleID">
    <vt:i4>-606798842</vt:i4>
  </property>
  <property fmtid="{D5CDD505-2E9C-101B-9397-08002B2CF9AE}" pid="8" name="_ReviewingToolsShownOnce">
    <vt:lpwstr/>
  </property>
</Properties>
</file>